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Результаты" sheetId="1" r:id="rId1"/>
    <sheet name="Рейтинг" sheetId="2" r:id="rId2"/>
  </sheets>
  <definedNames>
    <definedName name="_xlnm.Print_Titles" localSheetId="0">'Результаты'!$3:$5</definedName>
  </definedNames>
  <calcPr fullCalcOnLoad="1" refMode="R1C1"/>
</workbook>
</file>

<file path=xl/sharedStrings.xml><?xml version="1.0" encoding="utf-8"?>
<sst xmlns="http://schemas.openxmlformats.org/spreadsheetml/2006/main" count="278" uniqueCount="132">
  <si>
    <t>Код аналитической программной классификации</t>
  </si>
  <si>
    <t>Наименование муниципальной программы, подпрограммы</t>
  </si>
  <si>
    <t xml:space="preserve">Эффективность реализации муниципальной программы (подпрограммы) </t>
  </si>
  <si>
    <t>МП</t>
  </si>
  <si>
    <t>Пп</t>
  </si>
  <si>
    <t>Развитие образования и воспитание</t>
  </si>
  <si>
    <t>Зам. главы Администрации по социальным вопросам</t>
  </si>
  <si>
    <t>Развитие дошкольного образования</t>
  </si>
  <si>
    <t>Развитие общего образования</t>
  </si>
  <si>
    <t>Дополнительное образование и воспитание детей</t>
  </si>
  <si>
    <t>Создание условий для реализации муниципальной программы</t>
  </si>
  <si>
    <t>Детское и школьное питание</t>
  </si>
  <si>
    <t>Развитие культуры</t>
  </si>
  <si>
    <t>Сохранение, использование и популяризация объектов культурного наследия</t>
  </si>
  <si>
    <t>Социальная поддержка населения</t>
  </si>
  <si>
    <t xml:space="preserve">Социальная поддержка семьи и детей </t>
  </si>
  <si>
    <t>Социальная поддержка старшего поколения, ветеранов и инвалидов, иных категорий граждан</t>
  </si>
  <si>
    <t>Обеспечение жильем отдельных категорий граждан, стимулирование улучшения жилищных условий</t>
  </si>
  <si>
    <t>Создание условий для устойчивого экономического развития</t>
  </si>
  <si>
    <t>Развитие потребительского рынка</t>
  </si>
  <si>
    <t>Создание условий для развития предпринимательства</t>
  </si>
  <si>
    <t>Создание благоприятных условий для привлечения инвестиций</t>
  </si>
  <si>
    <t>Содействие занятости населения</t>
  </si>
  <si>
    <t>Профилактика правонарушений</t>
  </si>
  <si>
    <t>Комплексные меры противодействия злоупотреблению наркотиками и их незаконному обороту</t>
  </si>
  <si>
    <t>Содержание и развитие городского хозяйства</t>
  </si>
  <si>
    <t>Содержание и развитие жилищного хозяйства</t>
  </si>
  <si>
    <t>Содержание и развитие коммунальной инфраструктуры</t>
  </si>
  <si>
    <t>Благоустройство и охрана окружающей среды</t>
  </si>
  <si>
    <t>Развитие транспортной системы (организация транспортного обслуживания населения, развитие дорожного хозяйства)</t>
  </si>
  <si>
    <t>Создание условий для реализации программы</t>
  </si>
  <si>
    <t>Энергосбережение и повышение энергетической эффективности</t>
  </si>
  <si>
    <t>Муниципальное управление</t>
  </si>
  <si>
    <t>Организация муниципального управления</t>
  </si>
  <si>
    <t>Управление муниципальными финансами</t>
  </si>
  <si>
    <t>Управление муниципальным имуществом и земельными ресурсами</t>
  </si>
  <si>
    <t xml:space="preserve">Архивное дело </t>
  </si>
  <si>
    <t xml:space="preserve">Государственная регистрация актов гражданского состояния </t>
  </si>
  <si>
    <t>Реализация молодежной политики</t>
  </si>
  <si>
    <t>01</t>
  </si>
  <si>
    <t>1</t>
  </si>
  <si>
    <t>2</t>
  </si>
  <si>
    <t>3</t>
  </si>
  <si>
    <t>4</t>
  </si>
  <si>
    <t>5</t>
  </si>
  <si>
    <t>02</t>
  </si>
  <si>
    <t>03</t>
  </si>
  <si>
    <t>04</t>
  </si>
  <si>
    <t>05</t>
  </si>
  <si>
    <t>06</t>
  </si>
  <si>
    <t>07</t>
  </si>
  <si>
    <t>08</t>
  </si>
  <si>
    <t>09</t>
  </si>
  <si>
    <t>6</t>
  </si>
  <si>
    <t>Координатор программы/                      Ответственный исполнитель подпрограммы</t>
  </si>
  <si>
    <t>Управление образования</t>
  </si>
  <si>
    <t>Управление культуры, спорта и молодежной политики</t>
  </si>
  <si>
    <t>Аппарат Администрации</t>
  </si>
  <si>
    <t>Управление социальной поддержки</t>
  </si>
  <si>
    <t>Управление ЖКХ</t>
  </si>
  <si>
    <t>Зам.главы Администрации по экономике, финансам и инвестициям</t>
  </si>
  <si>
    <t>Управление экономики</t>
  </si>
  <si>
    <t>Руководитель Аппарата Администрации</t>
  </si>
  <si>
    <t>Управление ГО и ЧС</t>
  </si>
  <si>
    <t>Управление архитектуры</t>
  </si>
  <si>
    <t>Управление финансов</t>
  </si>
  <si>
    <t>Архив</t>
  </si>
  <si>
    <t>ЗАГС</t>
  </si>
  <si>
    <t>высокая</t>
  </si>
  <si>
    <t>Степнь достижения  целевых показателей</t>
  </si>
  <si>
    <t>Степень реализации мероприятий</t>
  </si>
  <si>
    <t>Степень соответствия запланированному уровню расходов бюджета</t>
  </si>
  <si>
    <t>Эфективность использования бюджетных средств</t>
  </si>
  <si>
    <t xml:space="preserve">Эффективность реализации муниципальной программы </t>
  </si>
  <si>
    <t xml:space="preserve">0ценка эффективности реализации муниципальной программы </t>
  </si>
  <si>
    <t>8=6/7</t>
  </si>
  <si>
    <t>9= 5*8</t>
  </si>
  <si>
    <t xml:space="preserve">0ценка (заключение) эффективности реализации муниципальной программы (подпрограммы) </t>
  </si>
  <si>
    <t>Место</t>
  </si>
  <si>
    <t>Наименование муниципальной программы</t>
  </si>
  <si>
    <t>Развитие туризма</t>
  </si>
  <si>
    <t>средняя</t>
  </si>
  <si>
    <t>Развитие системы социального партнерства, улучшение условий и охраны труда</t>
  </si>
  <si>
    <t>Капитальное строительство, реконструкция и капитальный ремонт объектов муниципальной собственности</t>
  </si>
  <si>
    <t>Развитие институтов гражданского общества и поддержки социально-ориентированных некоммерческих организаций, осуществляющих деятельность на территории МО "Город Воткинск"</t>
  </si>
  <si>
    <t>Координатор программы /  Ответственный исполнитель программы</t>
  </si>
  <si>
    <t>13</t>
  </si>
  <si>
    <t>14</t>
  </si>
  <si>
    <t>Организация бюджетного процесса</t>
  </si>
  <si>
    <t>Повышение эффективности бюджетных расходов</t>
  </si>
  <si>
    <t>15</t>
  </si>
  <si>
    <t>Организация отдыха детей в каникулярное время</t>
  </si>
  <si>
    <t>16</t>
  </si>
  <si>
    <t>Формирование современной городской среды</t>
  </si>
  <si>
    <t xml:space="preserve">удовлетворительная </t>
  </si>
  <si>
    <t>Зам.главы Администрации по архитектуре, строительству, ЖКХ и транспорту</t>
  </si>
  <si>
    <t xml:space="preserve">Создание условий для развития физической культуры и спорта, формирование здорового образа жизни населения </t>
  </si>
  <si>
    <t>Организация досуга и предоставление услуг организаций культур</t>
  </si>
  <si>
    <t>Оразвитие библиотечного дела</t>
  </si>
  <si>
    <t>Развитие музейного дела</t>
  </si>
  <si>
    <t xml:space="preserve">Развитие гражданской обороны, системы предупреждения и ликвидации последствий чрезвычайных ситуаций, реализация мер пожарной безопасности </t>
  </si>
  <si>
    <t>Предупреждение, спасение, помощь</t>
  </si>
  <si>
    <t>Пожарная безопасность</t>
  </si>
  <si>
    <t>Построение и развитие аппаратно-программного комплекса "Безопасный город"</t>
  </si>
  <si>
    <t>Территориальное развитие (градостроительство )</t>
  </si>
  <si>
    <t>Гармонизация межнациональных отношений, профилактика терроризма и экстремизма</t>
  </si>
  <si>
    <t>17</t>
  </si>
  <si>
    <r>
      <t>Зам. главы Администрации по социальным вопросам/</t>
    </r>
    <r>
      <rPr>
        <sz val="11"/>
        <rFont val="Times New Roman"/>
        <family val="1"/>
      </rPr>
      <t>Управление культуры,спорта и молодежной политики</t>
    </r>
  </si>
  <si>
    <r>
      <t xml:space="preserve">Зам.главы Администрации по архитектуре, строительству, ЖКХ и транспорту / </t>
    </r>
    <r>
      <rPr>
        <sz val="11"/>
        <rFont val="Times New Roman"/>
        <family val="1"/>
      </rPr>
      <t>Управление ЖКХ</t>
    </r>
  </si>
  <si>
    <r>
      <t xml:space="preserve">Зам. главы Администрации по социальным вопросам / </t>
    </r>
    <r>
      <rPr>
        <sz val="11"/>
        <rFont val="Times New Roman"/>
        <family val="1"/>
      </rPr>
      <t>Управление культуры, спорта и молодежной политики</t>
    </r>
  </si>
  <si>
    <r>
      <t xml:space="preserve">Зам.главы Администрации по архитектуре, строительству, ЖКХ и транспорту/ </t>
    </r>
    <r>
      <rPr>
        <sz val="11"/>
        <rFont val="Times New Roman"/>
        <family val="1"/>
      </rPr>
      <t>УМИиЗР</t>
    </r>
  </si>
  <si>
    <t>0,3</t>
  </si>
  <si>
    <t>Цифровая культура</t>
  </si>
  <si>
    <t>Результаты оценки эффективности реализации муниципальных  программ           за 2022 год</t>
  </si>
  <si>
    <t>Рейтинг эффективности реализации муниципальных  программ  за 2022год</t>
  </si>
  <si>
    <r>
      <t xml:space="preserve">Зам. главы Администрации по социальным вопросам / </t>
    </r>
    <r>
      <rPr>
        <sz val="11"/>
        <rFont val="Times New Roman"/>
        <family val="1"/>
      </rPr>
      <t>Управление социальной поддержки населения</t>
    </r>
  </si>
  <si>
    <r>
      <t>Зам. главы Администрации по социальным вопросам /</t>
    </r>
    <r>
      <rPr>
        <sz val="11"/>
        <rFont val="Times New Roman"/>
        <family val="1"/>
      </rPr>
      <t xml:space="preserve"> Управление культуры, спорта и молодежной политики</t>
    </r>
  </si>
  <si>
    <r>
      <t>Зам.главы Администрации по архитектуре, строительству, ЖКХ и транспорту</t>
    </r>
    <r>
      <rPr>
        <sz val="11"/>
        <rFont val="Times New Roman"/>
        <family val="1"/>
      </rPr>
      <t xml:space="preserve"> / Управление ЖКХ, Управление каритального строительства</t>
    </r>
  </si>
  <si>
    <r>
      <t xml:space="preserve">Зам.главы Администрации по экономике, финансам и инвестициям/ </t>
    </r>
    <r>
      <rPr>
        <sz val="11"/>
        <rFont val="Times New Roman"/>
        <family val="1"/>
      </rPr>
      <t>Управление финансов</t>
    </r>
  </si>
  <si>
    <r>
      <t xml:space="preserve">Руководитель Аппарата Администрации/ </t>
    </r>
    <r>
      <rPr>
        <sz val="11"/>
        <rFont val="Times New Roman"/>
        <family val="1"/>
      </rPr>
      <t>Управление ГОиЧС</t>
    </r>
  </si>
  <si>
    <r>
      <t xml:space="preserve">Зам.главы Администрации по экономике, финансам и инвестициям/ </t>
    </r>
    <r>
      <rPr>
        <sz val="11"/>
        <rFont val="Times New Roman"/>
        <family val="1"/>
      </rPr>
      <t>Управление экономики</t>
    </r>
  </si>
  <si>
    <r>
      <t>Зам. главы Администрации по социальным вопросам</t>
    </r>
    <r>
      <rPr>
        <sz val="11"/>
        <rFont val="Times New Roman"/>
        <family val="1"/>
      </rPr>
      <t xml:space="preserve"> / Управление культуры, спорта и молодежной политики</t>
    </r>
  </si>
  <si>
    <r>
      <t xml:space="preserve">Руководитель Аппарата Администрации/ </t>
    </r>
    <r>
      <rPr>
        <sz val="11"/>
        <rFont val="Times New Roman"/>
        <family val="1"/>
      </rPr>
      <t>Аппарат Администрации г. Воткинска,Управление архивов, Управление ЗАГС</t>
    </r>
  </si>
  <si>
    <r>
      <t xml:space="preserve">Зам. главы Администрации по социальным вопросам/ </t>
    </r>
    <r>
      <rPr>
        <sz val="11"/>
        <rFont val="Times New Roman"/>
        <family val="1"/>
      </rPr>
      <t>Управление культуры, спорта и молодежной политики</t>
    </r>
  </si>
  <si>
    <r>
      <t xml:space="preserve">Зам. главы Администрации по социальным вопросам/ </t>
    </r>
    <r>
      <rPr>
        <sz val="11"/>
        <rFont val="Times New Roman"/>
        <family val="1"/>
      </rPr>
      <t>Управление образования, Управление культуры, спорта и молодежной политики</t>
    </r>
  </si>
  <si>
    <r>
      <t xml:space="preserve">Зам. главы Администрации по социальным вопросам / </t>
    </r>
    <r>
      <rPr>
        <sz val="11"/>
        <rFont val="Times New Roman"/>
        <family val="1"/>
      </rPr>
      <t>Управление социальной поддержки населения, Управление ЖКХ</t>
    </r>
  </si>
  <si>
    <r>
      <t>Зам.главы Администрации по архитектуре, строительству, ЖКХ и транспорту/</t>
    </r>
    <r>
      <rPr>
        <sz val="11"/>
        <rFont val="Times New Roman"/>
        <family val="1"/>
      </rPr>
      <t xml:space="preserve"> Управление ЖКХ, Управление архитектуры и градостроительства</t>
    </r>
  </si>
  <si>
    <t>А.А. Асылханова</t>
  </si>
  <si>
    <r>
      <t xml:space="preserve">Зам. главы Администрации по социальным вопросам/ </t>
    </r>
    <r>
      <rPr>
        <sz val="11"/>
        <rFont val="Times New Roman"/>
        <family val="1"/>
      </rPr>
      <t>Управление культуры, спорта и молодежной политики, Управление образования</t>
    </r>
  </si>
  <si>
    <r>
      <t>Зам.главы Администрации по архитектуре, строительству, ЖКХ и транспорту</t>
    </r>
    <r>
      <rPr>
        <sz val="11"/>
        <rFont val="Times New Roman"/>
        <family val="1"/>
      </rPr>
      <t xml:space="preserve"> / Управление ЖКХ, Управление капитального строительства</t>
    </r>
  </si>
  <si>
    <r>
      <rPr>
        <b/>
        <sz val="11"/>
        <rFont val="Times New Roman"/>
        <family val="1"/>
      </rPr>
      <t>Зам.главы Администрации по экономике, финансам и инвестициям</t>
    </r>
    <r>
      <rPr>
        <sz val="11"/>
        <rFont val="Times New Roman"/>
        <family val="1"/>
      </rPr>
      <t>/ Управление экономики</t>
    </r>
  </si>
  <si>
    <r>
      <rPr>
        <b/>
        <sz val="11"/>
        <rFont val="Times New Roman"/>
        <family val="1"/>
      </rPr>
      <t xml:space="preserve">Зам. главы Администрации по социальным вопросам </t>
    </r>
    <r>
      <rPr>
        <sz val="11"/>
        <rFont val="Times New Roman"/>
        <family val="1"/>
      </rPr>
      <t>/ Управление социальной поддержки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</si>
</sst>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[$-FC19]d\ mmmm\ yyyy\ &quot;г.&quot;"/>
  </numFmts>
  <fonts count="5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88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justify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188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88" fontId="1" fillId="0" borderId="0" xfId="0" applyNumberFormat="1" applyFont="1" applyFill="1" applyAlignment="1">
      <alignment horizontal="right" wrapText="1"/>
    </xf>
    <xf numFmtId="0" fontId="48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188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9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D60" sqref="D60"/>
    </sheetView>
  </sheetViews>
  <sheetFormatPr defaultColWidth="8.8515625" defaultRowHeight="12.75"/>
  <cols>
    <col min="1" max="2" width="4.8515625" style="1" customWidth="1"/>
    <col min="3" max="3" width="45.421875" style="1" customWidth="1"/>
    <col min="4" max="4" width="26.421875" style="5" customWidth="1"/>
    <col min="5" max="5" width="8.8515625" style="5" customWidth="1"/>
    <col min="6" max="6" width="8.28125" style="5" customWidth="1"/>
    <col min="7" max="7" width="11.7109375" style="5" customWidth="1"/>
    <col min="8" max="8" width="9.00390625" style="5" customWidth="1"/>
    <col min="9" max="9" width="10.57421875" style="64" customWidth="1"/>
    <col min="10" max="10" width="14.57421875" style="65" customWidth="1"/>
    <col min="11" max="16384" width="8.8515625" style="1" customWidth="1"/>
  </cols>
  <sheetData>
    <row r="1" spans="1:10" ht="15.75">
      <c r="A1" s="70" t="s">
        <v>113</v>
      </c>
      <c r="B1" s="70"/>
      <c r="C1" s="70"/>
      <c r="D1" s="70"/>
      <c r="E1" s="70"/>
      <c r="F1" s="70"/>
      <c r="G1" s="70"/>
      <c r="H1" s="70"/>
      <c r="I1" s="70"/>
      <c r="J1" s="70"/>
    </row>
    <row r="3" spans="1:10" s="10" customFormat="1" ht="28.5" customHeight="1">
      <c r="A3" s="73" t="s">
        <v>0</v>
      </c>
      <c r="B3" s="73"/>
      <c r="C3" s="74" t="s">
        <v>1</v>
      </c>
      <c r="D3" s="68" t="s">
        <v>54</v>
      </c>
      <c r="E3" s="68" t="s">
        <v>69</v>
      </c>
      <c r="F3" s="68" t="s">
        <v>70</v>
      </c>
      <c r="G3" s="68" t="s">
        <v>71</v>
      </c>
      <c r="H3" s="68" t="s">
        <v>72</v>
      </c>
      <c r="I3" s="71" t="s">
        <v>2</v>
      </c>
      <c r="J3" s="71" t="s">
        <v>77</v>
      </c>
    </row>
    <row r="4" spans="1:10" s="10" customFormat="1" ht="28.5" customHeight="1">
      <c r="A4" s="8" t="s">
        <v>3</v>
      </c>
      <c r="B4" s="8" t="s">
        <v>4</v>
      </c>
      <c r="C4" s="74"/>
      <c r="D4" s="69"/>
      <c r="E4" s="69"/>
      <c r="F4" s="69"/>
      <c r="G4" s="69"/>
      <c r="H4" s="69"/>
      <c r="I4" s="72"/>
      <c r="J4" s="72"/>
    </row>
    <row r="5" spans="1:10" s="10" customFormat="1" ht="10.5">
      <c r="A5" s="8" t="s">
        <v>40</v>
      </c>
      <c r="B5" s="8" t="s">
        <v>41</v>
      </c>
      <c r="C5" s="9">
        <v>3</v>
      </c>
      <c r="D5" s="11">
        <v>4</v>
      </c>
      <c r="E5" s="11">
        <v>5</v>
      </c>
      <c r="F5" s="11">
        <v>6</v>
      </c>
      <c r="G5" s="11">
        <v>7</v>
      </c>
      <c r="H5" s="11" t="s">
        <v>75</v>
      </c>
      <c r="I5" s="63" t="s">
        <v>76</v>
      </c>
      <c r="J5" s="63">
        <v>10</v>
      </c>
    </row>
    <row r="6" spans="1:10" s="3" customFormat="1" ht="42.75">
      <c r="A6" s="16" t="s">
        <v>39</v>
      </c>
      <c r="B6" s="16"/>
      <c r="C6" s="17" t="s">
        <v>5</v>
      </c>
      <c r="D6" s="18" t="s">
        <v>6</v>
      </c>
      <c r="E6" s="19">
        <v>0.917</v>
      </c>
      <c r="F6" s="19">
        <v>1</v>
      </c>
      <c r="G6" s="19">
        <v>0.964</v>
      </c>
      <c r="H6" s="19">
        <f aca="true" t="shared" si="0" ref="H6:H12">F6/G6</f>
        <v>1.037344398340249</v>
      </c>
      <c r="I6" s="26">
        <f aca="true" t="shared" si="1" ref="I6:I12">E6*H6</f>
        <v>0.9512448132780085</v>
      </c>
      <c r="J6" s="41" t="s">
        <v>68</v>
      </c>
    </row>
    <row r="7" spans="1:10" s="2" customFormat="1" ht="15">
      <c r="A7" s="49" t="s">
        <v>39</v>
      </c>
      <c r="B7" s="49" t="s">
        <v>40</v>
      </c>
      <c r="C7" s="50" t="s">
        <v>7</v>
      </c>
      <c r="D7" s="66" t="s">
        <v>55</v>
      </c>
      <c r="E7" s="52">
        <v>0.801</v>
      </c>
      <c r="F7" s="52">
        <v>1</v>
      </c>
      <c r="G7" s="52">
        <v>0.977</v>
      </c>
      <c r="H7" s="52">
        <f t="shared" si="0"/>
        <v>1.0235414534288638</v>
      </c>
      <c r="I7" s="42">
        <f t="shared" si="1"/>
        <v>0.81985670419652</v>
      </c>
      <c r="J7" s="41" t="s">
        <v>81</v>
      </c>
    </row>
    <row r="8" spans="1:10" s="2" customFormat="1" ht="15">
      <c r="A8" s="49" t="s">
        <v>39</v>
      </c>
      <c r="B8" s="49" t="s">
        <v>41</v>
      </c>
      <c r="C8" s="50" t="s">
        <v>8</v>
      </c>
      <c r="D8" s="77"/>
      <c r="E8" s="52">
        <v>0.88</v>
      </c>
      <c r="F8" s="52">
        <v>1</v>
      </c>
      <c r="G8" s="52">
        <v>0.948</v>
      </c>
      <c r="H8" s="52">
        <f t="shared" si="0"/>
        <v>1.0548523206751055</v>
      </c>
      <c r="I8" s="42">
        <f t="shared" si="1"/>
        <v>0.9282700421940928</v>
      </c>
      <c r="J8" s="41" t="s">
        <v>68</v>
      </c>
    </row>
    <row r="9" spans="1:10" s="2" customFormat="1" ht="30">
      <c r="A9" s="49" t="s">
        <v>39</v>
      </c>
      <c r="B9" s="49" t="s">
        <v>42</v>
      </c>
      <c r="C9" s="50" t="s">
        <v>9</v>
      </c>
      <c r="D9" s="77"/>
      <c r="E9" s="52">
        <v>0.924</v>
      </c>
      <c r="F9" s="52">
        <v>1</v>
      </c>
      <c r="G9" s="52">
        <v>0.986</v>
      </c>
      <c r="H9" s="52">
        <f t="shared" si="0"/>
        <v>1.0141987829614605</v>
      </c>
      <c r="I9" s="42">
        <f t="shared" si="1"/>
        <v>0.9371196754563895</v>
      </c>
      <c r="J9" s="41" t="s">
        <v>68</v>
      </c>
    </row>
    <row r="10" spans="1:10" s="2" customFormat="1" ht="30">
      <c r="A10" s="49" t="s">
        <v>39</v>
      </c>
      <c r="B10" s="49" t="s">
        <v>43</v>
      </c>
      <c r="C10" s="50" t="s">
        <v>10</v>
      </c>
      <c r="D10" s="77"/>
      <c r="E10" s="52">
        <v>0.966</v>
      </c>
      <c r="F10" s="52">
        <v>1</v>
      </c>
      <c r="G10" s="52">
        <v>0.992</v>
      </c>
      <c r="H10" s="52">
        <f>F10/G10</f>
        <v>1.0080645161290323</v>
      </c>
      <c r="I10" s="42">
        <f>E10*H10</f>
        <v>0.9737903225806451</v>
      </c>
      <c r="J10" s="41" t="s">
        <v>68</v>
      </c>
    </row>
    <row r="11" spans="1:10" s="2" customFormat="1" ht="15">
      <c r="A11" s="49" t="s">
        <v>39</v>
      </c>
      <c r="B11" s="49" t="s">
        <v>44</v>
      </c>
      <c r="C11" s="50" t="s">
        <v>11</v>
      </c>
      <c r="D11" s="77"/>
      <c r="E11" s="52">
        <v>1</v>
      </c>
      <c r="F11" s="52">
        <v>1</v>
      </c>
      <c r="G11" s="52">
        <v>0.94</v>
      </c>
      <c r="H11" s="52">
        <f>F11/G11</f>
        <v>1.0638297872340425</v>
      </c>
      <c r="I11" s="42">
        <f>E11*H11</f>
        <v>1.0638297872340425</v>
      </c>
      <c r="J11" s="41" t="s">
        <v>68</v>
      </c>
    </row>
    <row r="12" spans="1:10" s="2" customFormat="1" ht="30">
      <c r="A12" s="49" t="s">
        <v>39</v>
      </c>
      <c r="B12" s="49" t="s">
        <v>53</v>
      </c>
      <c r="C12" s="50" t="s">
        <v>91</v>
      </c>
      <c r="D12" s="67"/>
      <c r="E12" s="42">
        <v>0.923</v>
      </c>
      <c r="F12" s="52">
        <v>1</v>
      </c>
      <c r="G12" s="52">
        <v>0.993</v>
      </c>
      <c r="H12" s="52">
        <f t="shared" si="0"/>
        <v>1.0070493454179255</v>
      </c>
      <c r="I12" s="42">
        <f t="shared" si="1"/>
        <v>0.9295065458207452</v>
      </c>
      <c r="J12" s="41" t="s">
        <v>68</v>
      </c>
    </row>
    <row r="13" spans="1:10" s="3" customFormat="1" ht="87.75">
      <c r="A13" s="16" t="s">
        <v>45</v>
      </c>
      <c r="B13" s="16"/>
      <c r="C13" s="17" t="s">
        <v>96</v>
      </c>
      <c r="D13" s="18" t="s">
        <v>107</v>
      </c>
      <c r="E13" s="19">
        <v>0.979</v>
      </c>
      <c r="F13" s="19">
        <v>1</v>
      </c>
      <c r="G13" s="26">
        <v>0.984</v>
      </c>
      <c r="H13" s="19">
        <f aca="true" t="shared" si="2" ref="H13:H47">F13/G13</f>
        <v>1.016260162601626</v>
      </c>
      <c r="I13" s="26">
        <f aca="true" t="shared" si="3" ref="I13:I47">E13*H13</f>
        <v>0.9949186991869919</v>
      </c>
      <c r="J13" s="55" t="s">
        <v>68</v>
      </c>
    </row>
    <row r="14" spans="1:10" s="3" customFormat="1" ht="42.75">
      <c r="A14" s="16" t="s">
        <v>46</v>
      </c>
      <c r="B14" s="16"/>
      <c r="C14" s="17" t="s">
        <v>12</v>
      </c>
      <c r="D14" s="18" t="s">
        <v>6</v>
      </c>
      <c r="E14" s="19">
        <v>0.995</v>
      </c>
      <c r="F14" s="19">
        <v>0.96</v>
      </c>
      <c r="G14" s="19">
        <v>0.992</v>
      </c>
      <c r="H14" s="19">
        <f t="shared" si="2"/>
        <v>0.9677419354838709</v>
      </c>
      <c r="I14" s="26">
        <f t="shared" si="3"/>
        <v>0.9629032258064515</v>
      </c>
      <c r="J14" s="55" t="s">
        <v>68</v>
      </c>
    </row>
    <row r="15" spans="1:10" s="2" customFormat="1" ht="30" customHeight="1">
      <c r="A15" s="49" t="s">
        <v>46</v>
      </c>
      <c r="B15" s="49" t="s">
        <v>40</v>
      </c>
      <c r="C15" s="50" t="s">
        <v>97</v>
      </c>
      <c r="D15" s="66" t="s">
        <v>56</v>
      </c>
      <c r="E15" s="42">
        <v>0.987</v>
      </c>
      <c r="F15" s="52">
        <v>1</v>
      </c>
      <c r="G15" s="52">
        <v>0.992</v>
      </c>
      <c r="H15" s="52">
        <f t="shared" si="2"/>
        <v>1.0080645161290323</v>
      </c>
      <c r="I15" s="42">
        <f t="shared" si="3"/>
        <v>0.9949596774193549</v>
      </c>
      <c r="J15" s="41" t="s">
        <v>68</v>
      </c>
    </row>
    <row r="16" spans="1:10" s="2" customFormat="1" ht="15">
      <c r="A16" s="49" t="s">
        <v>46</v>
      </c>
      <c r="B16" s="49" t="s">
        <v>41</v>
      </c>
      <c r="C16" s="50" t="s">
        <v>98</v>
      </c>
      <c r="D16" s="77"/>
      <c r="E16" s="42">
        <v>1</v>
      </c>
      <c r="F16" s="52">
        <v>1</v>
      </c>
      <c r="G16" s="52">
        <v>1</v>
      </c>
      <c r="H16" s="52">
        <f t="shared" si="2"/>
        <v>1</v>
      </c>
      <c r="I16" s="42">
        <f t="shared" si="3"/>
        <v>1</v>
      </c>
      <c r="J16" s="41" t="s">
        <v>68</v>
      </c>
    </row>
    <row r="17" spans="1:10" s="2" customFormat="1" ht="15">
      <c r="A17" s="49" t="s">
        <v>46</v>
      </c>
      <c r="B17" s="49" t="s">
        <v>42</v>
      </c>
      <c r="C17" s="50" t="s">
        <v>99</v>
      </c>
      <c r="D17" s="77"/>
      <c r="E17" s="42">
        <v>1</v>
      </c>
      <c r="F17" s="52">
        <v>1</v>
      </c>
      <c r="G17" s="52">
        <v>1</v>
      </c>
      <c r="H17" s="52">
        <f t="shared" si="2"/>
        <v>1</v>
      </c>
      <c r="I17" s="42">
        <f t="shared" si="3"/>
        <v>1</v>
      </c>
      <c r="J17" s="41" t="s">
        <v>68</v>
      </c>
    </row>
    <row r="18" spans="1:10" s="2" customFormat="1" ht="30">
      <c r="A18" s="49" t="s">
        <v>46</v>
      </c>
      <c r="B18" s="49" t="s">
        <v>43</v>
      </c>
      <c r="C18" s="50" t="s">
        <v>13</v>
      </c>
      <c r="D18" s="77"/>
      <c r="E18" s="42">
        <v>1</v>
      </c>
      <c r="F18" s="52">
        <v>0.9</v>
      </c>
      <c r="G18" s="52">
        <v>1</v>
      </c>
      <c r="H18" s="52">
        <f t="shared" si="2"/>
        <v>0.9</v>
      </c>
      <c r="I18" s="42">
        <f t="shared" si="3"/>
        <v>0.9</v>
      </c>
      <c r="J18" s="41" t="s">
        <v>68</v>
      </c>
    </row>
    <row r="19" spans="1:10" s="2" customFormat="1" ht="30">
      <c r="A19" s="49" t="s">
        <v>46</v>
      </c>
      <c r="B19" s="49" t="s">
        <v>44</v>
      </c>
      <c r="C19" s="50" t="s">
        <v>10</v>
      </c>
      <c r="D19" s="77"/>
      <c r="E19" s="52">
        <v>1</v>
      </c>
      <c r="F19" s="52">
        <v>0.905</v>
      </c>
      <c r="G19" s="52">
        <v>0.989</v>
      </c>
      <c r="H19" s="52">
        <f t="shared" si="2"/>
        <v>0.9150657229524772</v>
      </c>
      <c r="I19" s="42">
        <f t="shared" si="3"/>
        <v>0.9150657229524772</v>
      </c>
      <c r="J19" s="41" t="s">
        <v>68</v>
      </c>
    </row>
    <row r="20" spans="1:10" s="2" customFormat="1" ht="15">
      <c r="A20" s="49" t="s">
        <v>111</v>
      </c>
      <c r="B20" s="49" t="s">
        <v>53</v>
      </c>
      <c r="C20" s="50" t="s">
        <v>112</v>
      </c>
      <c r="D20" s="67"/>
      <c r="E20" s="52">
        <v>1</v>
      </c>
      <c r="F20" s="52">
        <v>1</v>
      </c>
      <c r="G20" s="52">
        <v>1</v>
      </c>
      <c r="H20" s="52">
        <f t="shared" si="2"/>
        <v>1</v>
      </c>
      <c r="I20" s="42">
        <f t="shared" si="3"/>
        <v>1</v>
      </c>
      <c r="J20" s="41" t="s">
        <v>68</v>
      </c>
    </row>
    <row r="21" spans="1:10" s="27" customFormat="1" ht="42.75">
      <c r="A21" s="53" t="s">
        <v>47</v>
      </c>
      <c r="B21" s="53"/>
      <c r="C21" s="54" t="s">
        <v>14</v>
      </c>
      <c r="D21" s="55" t="s">
        <v>6</v>
      </c>
      <c r="E21" s="26">
        <v>0.931</v>
      </c>
      <c r="F21" s="26">
        <v>1</v>
      </c>
      <c r="G21" s="26">
        <v>0.988</v>
      </c>
      <c r="H21" s="26">
        <f>F21/G21</f>
        <v>1.0121457489878543</v>
      </c>
      <c r="I21" s="26">
        <f>E21*H21</f>
        <v>0.9423076923076924</v>
      </c>
      <c r="J21" s="55" t="s">
        <v>68</v>
      </c>
    </row>
    <row r="22" spans="1:10" s="2" customFormat="1" ht="15">
      <c r="A22" s="49" t="s">
        <v>47</v>
      </c>
      <c r="B22" s="49" t="s">
        <v>40</v>
      </c>
      <c r="C22" s="50" t="s">
        <v>15</v>
      </c>
      <c r="D22" s="66" t="s">
        <v>58</v>
      </c>
      <c r="E22" s="52">
        <v>1</v>
      </c>
      <c r="F22" s="52">
        <v>1</v>
      </c>
      <c r="G22" s="52">
        <v>0.986</v>
      </c>
      <c r="H22" s="52">
        <f>F22/G22</f>
        <v>1.0141987829614605</v>
      </c>
      <c r="I22" s="42">
        <f>E22*H22</f>
        <v>1.0141987829614605</v>
      </c>
      <c r="J22" s="41" t="s">
        <v>68</v>
      </c>
    </row>
    <row r="23" spans="1:10" s="2" customFormat="1" ht="30">
      <c r="A23" s="49" t="s">
        <v>47</v>
      </c>
      <c r="B23" s="49" t="s">
        <v>41</v>
      </c>
      <c r="C23" s="50" t="s">
        <v>16</v>
      </c>
      <c r="D23" s="67"/>
      <c r="E23" s="52">
        <v>0.75</v>
      </c>
      <c r="F23" s="52">
        <v>1</v>
      </c>
      <c r="G23" s="52">
        <v>0.997</v>
      </c>
      <c r="H23" s="52">
        <f>F23/G23</f>
        <v>1.0030090270812437</v>
      </c>
      <c r="I23" s="42">
        <f>E23*H23</f>
        <v>0.7522567703109329</v>
      </c>
      <c r="J23" s="41" t="s">
        <v>94</v>
      </c>
    </row>
    <row r="24" spans="1:10" s="2" customFormat="1" ht="45">
      <c r="A24" s="49" t="s">
        <v>47</v>
      </c>
      <c r="B24" s="49" t="s">
        <v>42</v>
      </c>
      <c r="C24" s="50" t="s">
        <v>17</v>
      </c>
      <c r="D24" s="51" t="s">
        <v>59</v>
      </c>
      <c r="E24" s="52">
        <v>0.761</v>
      </c>
      <c r="F24" s="52">
        <v>1</v>
      </c>
      <c r="G24" s="52">
        <v>1</v>
      </c>
      <c r="H24" s="52">
        <f t="shared" si="2"/>
        <v>1</v>
      </c>
      <c r="I24" s="42">
        <f t="shared" si="3"/>
        <v>0.761</v>
      </c>
      <c r="J24" s="41" t="s">
        <v>94</v>
      </c>
    </row>
    <row r="25" spans="1:10" s="3" customFormat="1" ht="50.25" customHeight="1">
      <c r="A25" s="16" t="s">
        <v>48</v>
      </c>
      <c r="B25" s="16"/>
      <c r="C25" s="17" t="s">
        <v>18</v>
      </c>
      <c r="D25" s="18" t="s">
        <v>60</v>
      </c>
      <c r="E25" s="19">
        <v>0.944</v>
      </c>
      <c r="F25" s="19">
        <v>1</v>
      </c>
      <c r="G25" s="19">
        <v>1</v>
      </c>
      <c r="H25" s="19">
        <f t="shared" si="2"/>
        <v>1</v>
      </c>
      <c r="I25" s="26">
        <f t="shared" si="3"/>
        <v>0.944</v>
      </c>
      <c r="J25" s="55" t="s">
        <v>68</v>
      </c>
    </row>
    <row r="26" spans="1:10" s="2" customFormat="1" ht="15">
      <c r="A26" s="49" t="s">
        <v>48</v>
      </c>
      <c r="B26" s="49" t="s">
        <v>40</v>
      </c>
      <c r="C26" s="50" t="s">
        <v>19</v>
      </c>
      <c r="D26" s="66" t="s">
        <v>61</v>
      </c>
      <c r="E26" s="52">
        <v>1</v>
      </c>
      <c r="F26" s="52">
        <v>1</v>
      </c>
      <c r="G26" s="52">
        <v>1</v>
      </c>
      <c r="H26" s="52">
        <f t="shared" si="2"/>
        <v>1</v>
      </c>
      <c r="I26" s="42">
        <f t="shared" si="3"/>
        <v>1</v>
      </c>
      <c r="J26" s="41" t="s">
        <v>68</v>
      </c>
    </row>
    <row r="27" spans="1:10" s="2" customFormat="1" ht="30">
      <c r="A27" s="49" t="s">
        <v>48</v>
      </c>
      <c r="B27" s="49" t="s">
        <v>41</v>
      </c>
      <c r="C27" s="50" t="s">
        <v>20</v>
      </c>
      <c r="D27" s="77"/>
      <c r="E27" s="52">
        <v>0.996</v>
      </c>
      <c r="F27" s="52">
        <v>1</v>
      </c>
      <c r="G27" s="52">
        <v>1</v>
      </c>
      <c r="H27" s="52">
        <f t="shared" si="2"/>
        <v>1</v>
      </c>
      <c r="I27" s="42">
        <f t="shared" si="3"/>
        <v>0.996</v>
      </c>
      <c r="J27" s="41" t="s">
        <v>68</v>
      </c>
    </row>
    <row r="28" spans="1:10" s="2" customFormat="1" ht="30">
      <c r="A28" s="49" t="s">
        <v>48</v>
      </c>
      <c r="B28" s="49" t="s">
        <v>42</v>
      </c>
      <c r="C28" s="50" t="s">
        <v>21</v>
      </c>
      <c r="D28" s="77"/>
      <c r="E28" s="52">
        <v>0.8</v>
      </c>
      <c r="F28" s="52">
        <v>1</v>
      </c>
      <c r="G28" s="52">
        <v>1</v>
      </c>
      <c r="H28" s="52">
        <f t="shared" si="2"/>
        <v>1</v>
      </c>
      <c r="I28" s="42">
        <f t="shared" si="3"/>
        <v>0.8</v>
      </c>
      <c r="J28" s="41" t="s">
        <v>81</v>
      </c>
    </row>
    <row r="29" spans="1:10" s="2" customFormat="1" ht="15">
      <c r="A29" s="49" t="s">
        <v>48</v>
      </c>
      <c r="B29" s="49" t="s">
        <v>43</v>
      </c>
      <c r="C29" s="50" t="s">
        <v>22</v>
      </c>
      <c r="D29" s="77"/>
      <c r="E29" s="52">
        <v>1</v>
      </c>
      <c r="F29" s="52">
        <v>1</v>
      </c>
      <c r="G29" s="52">
        <v>1</v>
      </c>
      <c r="H29" s="52">
        <f t="shared" si="2"/>
        <v>1</v>
      </c>
      <c r="I29" s="42">
        <f t="shared" si="3"/>
        <v>1</v>
      </c>
      <c r="J29" s="41" t="s">
        <v>68</v>
      </c>
    </row>
    <row r="30" spans="1:10" s="2" customFormat="1" ht="30">
      <c r="A30" s="49" t="s">
        <v>48</v>
      </c>
      <c r="B30" s="49" t="s">
        <v>44</v>
      </c>
      <c r="C30" s="50" t="s">
        <v>82</v>
      </c>
      <c r="D30" s="67"/>
      <c r="E30" s="52">
        <v>0.867</v>
      </c>
      <c r="F30" s="52">
        <v>1</v>
      </c>
      <c r="G30" s="52">
        <v>1</v>
      </c>
      <c r="H30" s="52">
        <f t="shared" si="2"/>
        <v>1</v>
      </c>
      <c r="I30" s="42">
        <f t="shared" si="3"/>
        <v>0.867</v>
      </c>
      <c r="J30" s="41" t="s">
        <v>81</v>
      </c>
    </row>
    <row r="31" spans="1:10" s="4" customFormat="1" ht="65.25" customHeight="1">
      <c r="A31" s="56" t="s">
        <v>49</v>
      </c>
      <c r="B31" s="56"/>
      <c r="C31" s="17" t="s">
        <v>100</v>
      </c>
      <c r="D31" s="18" t="s">
        <v>62</v>
      </c>
      <c r="E31" s="19">
        <v>1</v>
      </c>
      <c r="F31" s="19">
        <v>1</v>
      </c>
      <c r="G31" s="26">
        <v>1</v>
      </c>
      <c r="H31" s="19">
        <f t="shared" si="2"/>
        <v>1</v>
      </c>
      <c r="I31" s="26">
        <f t="shared" si="3"/>
        <v>1</v>
      </c>
      <c r="J31" s="55" t="s">
        <v>68</v>
      </c>
    </row>
    <row r="32" spans="1:10" s="2" customFormat="1" ht="15">
      <c r="A32" s="57" t="s">
        <v>49</v>
      </c>
      <c r="B32" s="49" t="s">
        <v>40</v>
      </c>
      <c r="C32" s="50" t="s">
        <v>101</v>
      </c>
      <c r="D32" s="66" t="s">
        <v>63</v>
      </c>
      <c r="E32" s="52">
        <v>1</v>
      </c>
      <c r="F32" s="52">
        <v>1</v>
      </c>
      <c r="G32" s="42">
        <v>1</v>
      </c>
      <c r="H32" s="52">
        <f t="shared" si="2"/>
        <v>1</v>
      </c>
      <c r="I32" s="42">
        <f t="shared" si="3"/>
        <v>1</v>
      </c>
      <c r="J32" s="41" t="s">
        <v>68</v>
      </c>
    </row>
    <row r="33" spans="1:10" s="2" customFormat="1" ht="15">
      <c r="A33" s="57" t="s">
        <v>49</v>
      </c>
      <c r="B33" s="49" t="s">
        <v>41</v>
      </c>
      <c r="C33" s="50" t="s">
        <v>102</v>
      </c>
      <c r="D33" s="77"/>
      <c r="E33" s="52">
        <v>1</v>
      </c>
      <c r="F33" s="52">
        <v>1</v>
      </c>
      <c r="G33" s="42">
        <v>1</v>
      </c>
      <c r="H33" s="52">
        <f>F33/G33</f>
        <v>1</v>
      </c>
      <c r="I33" s="42">
        <f>E33*H33</f>
        <v>1</v>
      </c>
      <c r="J33" s="41" t="s">
        <v>68</v>
      </c>
    </row>
    <row r="34" spans="1:10" s="2" customFormat="1" ht="30">
      <c r="A34" s="57" t="s">
        <v>49</v>
      </c>
      <c r="B34" s="49" t="s">
        <v>42</v>
      </c>
      <c r="C34" s="50" t="s">
        <v>103</v>
      </c>
      <c r="D34" s="67"/>
      <c r="E34" s="52">
        <v>1</v>
      </c>
      <c r="F34" s="52">
        <v>1</v>
      </c>
      <c r="G34" s="42">
        <v>1</v>
      </c>
      <c r="H34" s="52">
        <f t="shared" si="2"/>
        <v>1</v>
      </c>
      <c r="I34" s="42">
        <f t="shared" si="3"/>
        <v>1</v>
      </c>
      <c r="J34" s="41" t="s">
        <v>68</v>
      </c>
    </row>
    <row r="35" spans="1:10" s="3" customFormat="1" ht="59.25" customHeight="1">
      <c r="A35" s="16" t="s">
        <v>50</v>
      </c>
      <c r="B35" s="16"/>
      <c r="C35" s="17" t="s">
        <v>25</v>
      </c>
      <c r="D35" s="18" t="s">
        <v>95</v>
      </c>
      <c r="E35" s="19">
        <v>0.869</v>
      </c>
      <c r="F35" s="19">
        <v>0.94</v>
      </c>
      <c r="G35" s="19">
        <v>0.665</v>
      </c>
      <c r="H35" s="19">
        <f t="shared" si="2"/>
        <v>1.413533834586466</v>
      </c>
      <c r="I35" s="26">
        <f t="shared" si="3"/>
        <v>1.228360902255639</v>
      </c>
      <c r="J35" s="55" t="s">
        <v>68</v>
      </c>
    </row>
    <row r="36" spans="1:10" s="2" customFormat="1" ht="30">
      <c r="A36" s="49" t="s">
        <v>50</v>
      </c>
      <c r="B36" s="49" t="s">
        <v>40</v>
      </c>
      <c r="C36" s="50" t="s">
        <v>104</v>
      </c>
      <c r="D36" s="7" t="s">
        <v>64</v>
      </c>
      <c r="E36" s="52">
        <v>0.959</v>
      </c>
      <c r="F36" s="52">
        <v>0.786</v>
      </c>
      <c r="G36" s="52">
        <v>1</v>
      </c>
      <c r="H36" s="52">
        <f t="shared" si="2"/>
        <v>0.786</v>
      </c>
      <c r="I36" s="42">
        <f t="shared" si="3"/>
        <v>0.753774</v>
      </c>
      <c r="J36" s="41" t="s">
        <v>94</v>
      </c>
    </row>
    <row r="37" spans="1:10" s="2" customFormat="1" ht="15">
      <c r="A37" s="49" t="s">
        <v>50</v>
      </c>
      <c r="B37" s="49" t="s">
        <v>41</v>
      </c>
      <c r="C37" s="50" t="s">
        <v>26</v>
      </c>
      <c r="D37" s="66" t="s">
        <v>59</v>
      </c>
      <c r="E37" s="52">
        <v>0.954</v>
      </c>
      <c r="F37" s="52">
        <v>0.909</v>
      </c>
      <c r="G37" s="52">
        <v>0.844</v>
      </c>
      <c r="H37" s="52">
        <f t="shared" si="2"/>
        <v>1.0770142180094788</v>
      </c>
      <c r="I37" s="42">
        <f t="shared" si="3"/>
        <v>1.0274715639810428</v>
      </c>
      <c r="J37" s="41" t="s">
        <v>68</v>
      </c>
    </row>
    <row r="38" spans="1:10" s="2" customFormat="1" ht="30">
      <c r="A38" s="49" t="s">
        <v>50</v>
      </c>
      <c r="B38" s="49" t="s">
        <v>42</v>
      </c>
      <c r="C38" s="50" t="s">
        <v>27</v>
      </c>
      <c r="D38" s="77"/>
      <c r="E38" s="52">
        <v>0.836</v>
      </c>
      <c r="F38" s="52">
        <v>1</v>
      </c>
      <c r="G38" s="52">
        <v>0.901</v>
      </c>
      <c r="H38" s="52">
        <f t="shared" si="2"/>
        <v>1.1098779134295227</v>
      </c>
      <c r="I38" s="42">
        <f t="shared" si="3"/>
        <v>0.927857935627081</v>
      </c>
      <c r="J38" s="41" t="s">
        <v>68</v>
      </c>
    </row>
    <row r="39" spans="1:10" s="2" customFormat="1" ht="15">
      <c r="A39" s="49" t="s">
        <v>50</v>
      </c>
      <c r="B39" s="49" t="s">
        <v>43</v>
      </c>
      <c r="C39" s="50" t="s">
        <v>28</v>
      </c>
      <c r="D39" s="77"/>
      <c r="E39" s="52">
        <v>0.77</v>
      </c>
      <c r="F39" s="52">
        <v>1</v>
      </c>
      <c r="G39" s="52">
        <v>0.958</v>
      </c>
      <c r="H39" s="52">
        <f t="shared" si="2"/>
        <v>1.0438413361169103</v>
      </c>
      <c r="I39" s="42">
        <f t="shared" si="3"/>
        <v>0.803757828810021</v>
      </c>
      <c r="J39" s="41" t="s">
        <v>81</v>
      </c>
    </row>
    <row r="40" spans="1:10" s="2" customFormat="1" ht="45">
      <c r="A40" s="49" t="s">
        <v>50</v>
      </c>
      <c r="B40" s="49" t="s">
        <v>44</v>
      </c>
      <c r="C40" s="50" t="s">
        <v>29</v>
      </c>
      <c r="D40" s="77"/>
      <c r="E40" s="52">
        <v>0.818</v>
      </c>
      <c r="F40" s="52">
        <v>1</v>
      </c>
      <c r="G40" s="52">
        <v>0.542</v>
      </c>
      <c r="H40" s="52">
        <f t="shared" si="2"/>
        <v>1.8450184501845017</v>
      </c>
      <c r="I40" s="42">
        <f t="shared" si="3"/>
        <v>1.5092250922509223</v>
      </c>
      <c r="J40" s="41" t="s">
        <v>68</v>
      </c>
    </row>
    <row r="41" spans="1:10" s="2" customFormat="1" ht="15">
      <c r="A41" s="49" t="s">
        <v>50</v>
      </c>
      <c r="B41" s="49" t="s">
        <v>53</v>
      </c>
      <c r="C41" s="50" t="s">
        <v>30</v>
      </c>
      <c r="D41" s="77"/>
      <c r="E41" s="52">
        <v>1</v>
      </c>
      <c r="F41" s="52">
        <v>1</v>
      </c>
      <c r="G41" s="52">
        <v>0.977</v>
      </c>
      <c r="H41" s="52">
        <f t="shared" si="2"/>
        <v>1.0235414534288638</v>
      </c>
      <c r="I41" s="42">
        <f t="shared" si="3"/>
        <v>1.0235414534288638</v>
      </c>
      <c r="J41" s="41" t="s">
        <v>68</v>
      </c>
    </row>
    <row r="42" spans="1:10" s="3" customFormat="1" ht="78" customHeight="1">
      <c r="A42" s="16" t="s">
        <v>51</v>
      </c>
      <c r="B42" s="16"/>
      <c r="C42" s="17" t="s">
        <v>31</v>
      </c>
      <c r="D42" s="18" t="s">
        <v>108</v>
      </c>
      <c r="E42" s="19">
        <v>0.986</v>
      </c>
      <c r="F42" s="19">
        <v>0.955</v>
      </c>
      <c r="G42" s="19">
        <v>0.613</v>
      </c>
      <c r="H42" s="19">
        <f>F42/G42</f>
        <v>1.5579119086460032</v>
      </c>
      <c r="I42" s="26">
        <f>E42*H42</f>
        <v>1.536101141924959</v>
      </c>
      <c r="J42" s="55" t="s">
        <v>68</v>
      </c>
    </row>
    <row r="43" spans="1:10" s="27" customFormat="1" ht="28.5">
      <c r="A43" s="53" t="s">
        <v>52</v>
      </c>
      <c r="B43" s="53"/>
      <c r="C43" s="54" t="s">
        <v>32</v>
      </c>
      <c r="D43" s="55" t="s">
        <v>62</v>
      </c>
      <c r="E43" s="26">
        <v>0.98</v>
      </c>
      <c r="F43" s="26">
        <v>1</v>
      </c>
      <c r="G43" s="26">
        <v>0.985</v>
      </c>
      <c r="H43" s="26">
        <f t="shared" si="2"/>
        <v>1.015228426395939</v>
      </c>
      <c r="I43" s="26">
        <f t="shared" si="3"/>
        <v>0.9949238578680202</v>
      </c>
      <c r="J43" s="55" t="s">
        <v>68</v>
      </c>
    </row>
    <row r="44" spans="1:10" s="2" customFormat="1" ht="15">
      <c r="A44" s="49" t="s">
        <v>52</v>
      </c>
      <c r="B44" s="49" t="s">
        <v>40</v>
      </c>
      <c r="C44" s="50" t="s">
        <v>33</v>
      </c>
      <c r="D44" s="7" t="s">
        <v>57</v>
      </c>
      <c r="E44" s="52">
        <v>0.949</v>
      </c>
      <c r="F44" s="52">
        <v>1</v>
      </c>
      <c r="G44" s="52">
        <v>0.985</v>
      </c>
      <c r="H44" s="52">
        <f t="shared" si="2"/>
        <v>1.015228426395939</v>
      </c>
      <c r="I44" s="42">
        <f t="shared" si="3"/>
        <v>0.9634517766497461</v>
      </c>
      <c r="J44" s="41" t="s">
        <v>68</v>
      </c>
    </row>
    <row r="45" spans="1:10" s="2" customFormat="1" ht="15">
      <c r="A45" s="49" t="s">
        <v>52</v>
      </c>
      <c r="B45" s="49" t="s">
        <v>41</v>
      </c>
      <c r="C45" s="50" t="s">
        <v>36</v>
      </c>
      <c r="D45" s="7" t="s">
        <v>66</v>
      </c>
      <c r="E45" s="52">
        <v>1</v>
      </c>
      <c r="F45" s="52">
        <v>1</v>
      </c>
      <c r="G45" s="52">
        <v>0.97</v>
      </c>
      <c r="H45" s="52">
        <f t="shared" si="2"/>
        <v>1.0309278350515465</v>
      </c>
      <c r="I45" s="42">
        <f t="shared" si="3"/>
        <v>1.0309278350515465</v>
      </c>
      <c r="J45" s="41" t="s">
        <v>68</v>
      </c>
    </row>
    <row r="46" spans="1:10" s="2" customFormat="1" ht="30">
      <c r="A46" s="49" t="s">
        <v>52</v>
      </c>
      <c r="B46" s="49" t="s">
        <v>42</v>
      </c>
      <c r="C46" s="50" t="s">
        <v>37</v>
      </c>
      <c r="D46" s="7" t="s">
        <v>67</v>
      </c>
      <c r="E46" s="52">
        <v>1</v>
      </c>
      <c r="F46" s="52">
        <v>1</v>
      </c>
      <c r="G46" s="52">
        <v>1</v>
      </c>
      <c r="H46" s="52">
        <f t="shared" si="2"/>
        <v>1</v>
      </c>
      <c r="I46" s="42">
        <f t="shared" si="3"/>
        <v>1</v>
      </c>
      <c r="J46" s="41" t="s">
        <v>68</v>
      </c>
    </row>
    <row r="47" spans="1:10" s="3" customFormat="1" ht="79.5" customHeight="1">
      <c r="A47" s="16">
        <v>10</v>
      </c>
      <c r="B47" s="16"/>
      <c r="C47" s="17" t="s">
        <v>38</v>
      </c>
      <c r="D47" s="18" t="s">
        <v>116</v>
      </c>
      <c r="E47" s="19">
        <v>1</v>
      </c>
      <c r="F47" s="19">
        <v>1</v>
      </c>
      <c r="G47" s="19">
        <v>0.823</v>
      </c>
      <c r="H47" s="19">
        <f t="shared" si="2"/>
        <v>1.2150668286755772</v>
      </c>
      <c r="I47" s="26">
        <f t="shared" si="3"/>
        <v>1.2150668286755772</v>
      </c>
      <c r="J47" s="55" t="s">
        <v>68</v>
      </c>
    </row>
    <row r="48" spans="1:10" s="15" customFormat="1" ht="83.25" customHeight="1">
      <c r="A48" s="55">
        <v>11</v>
      </c>
      <c r="B48" s="41"/>
      <c r="C48" s="54" t="s">
        <v>83</v>
      </c>
      <c r="D48" s="58" t="s">
        <v>129</v>
      </c>
      <c r="E48" s="26">
        <v>1</v>
      </c>
      <c r="F48" s="26">
        <v>1</v>
      </c>
      <c r="G48" s="26">
        <v>0.928</v>
      </c>
      <c r="H48" s="26">
        <f aca="true" t="shared" si="4" ref="H48:H54">F48/G48</f>
        <v>1.0775862068965516</v>
      </c>
      <c r="I48" s="26">
        <f aca="true" t="shared" si="5" ref="I48:I54">E48*H48</f>
        <v>1.0775862068965516</v>
      </c>
      <c r="J48" s="55" t="s">
        <v>68</v>
      </c>
    </row>
    <row r="49" spans="1:10" s="2" customFormat="1" ht="91.5" customHeight="1">
      <c r="A49" s="18">
        <v>12</v>
      </c>
      <c r="B49" s="7"/>
      <c r="C49" s="17" t="s">
        <v>84</v>
      </c>
      <c r="D49" s="18" t="s">
        <v>109</v>
      </c>
      <c r="E49" s="19">
        <v>0.998</v>
      </c>
      <c r="F49" s="19">
        <v>1</v>
      </c>
      <c r="G49" s="19">
        <v>1</v>
      </c>
      <c r="H49" s="19">
        <f t="shared" si="4"/>
        <v>1</v>
      </c>
      <c r="I49" s="26">
        <f t="shared" si="5"/>
        <v>0.998</v>
      </c>
      <c r="J49" s="55" t="s">
        <v>68</v>
      </c>
    </row>
    <row r="50" spans="1:10" s="3" customFormat="1" ht="87.75">
      <c r="A50" s="16" t="s">
        <v>86</v>
      </c>
      <c r="B50" s="16"/>
      <c r="C50" s="17" t="s">
        <v>24</v>
      </c>
      <c r="D50" s="18" t="s">
        <v>109</v>
      </c>
      <c r="E50" s="19">
        <v>0.969</v>
      </c>
      <c r="F50" s="19">
        <v>1</v>
      </c>
      <c r="G50" s="19">
        <v>0.343</v>
      </c>
      <c r="H50" s="19">
        <f t="shared" si="4"/>
        <v>2.9154518950437316</v>
      </c>
      <c r="I50" s="26">
        <f t="shared" si="5"/>
        <v>2.825072886297376</v>
      </c>
      <c r="J50" s="55" t="s">
        <v>68</v>
      </c>
    </row>
    <row r="51" spans="1:10" s="3" customFormat="1" ht="57">
      <c r="A51" s="16" t="s">
        <v>87</v>
      </c>
      <c r="B51" s="16"/>
      <c r="C51" s="17" t="s">
        <v>34</v>
      </c>
      <c r="D51" s="18" t="s">
        <v>60</v>
      </c>
      <c r="E51" s="19">
        <v>1</v>
      </c>
      <c r="F51" s="19">
        <v>1</v>
      </c>
      <c r="G51" s="19">
        <v>0.997</v>
      </c>
      <c r="H51" s="19">
        <f t="shared" si="4"/>
        <v>1.0030090270812437</v>
      </c>
      <c r="I51" s="26">
        <f t="shared" si="5"/>
        <v>1.0030090270812437</v>
      </c>
      <c r="J51" s="55" t="s">
        <v>68</v>
      </c>
    </row>
    <row r="52" spans="1:10" s="2" customFormat="1" ht="15">
      <c r="A52" s="49" t="s">
        <v>87</v>
      </c>
      <c r="B52" s="49" t="s">
        <v>40</v>
      </c>
      <c r="C52" s="50" t="s">
        <v>88</v>
      </c>
      <c r="D52" s="66" t="s">
        <v>65</v>
      </c>
      <c r="E52" s="52">
        <v>1</v>
      </c>
      <c r="F52" s="52">
        <v>1</v>
      </c>
      <c r="G52" s="52">
        <v>0.997</v>
      </c>
      <c r="H52" s="52">
        <f t="shared" si="4"/>
        <v>1.0030090270812437</v>
      </c>
      <c r="I52" s="42">
        <f t="shared" si="5"/>
        <v>1.0030090270812437</v>
      </c>
      <c r="J52" s="41" t="s">
        <v>68</v>
      </c>
    </row>
    <row r="53" spans="1:10" s="2" customFormat="1" ht="30">
      <c r="A53" s="49" t="s">
        <v>87</v>
      </c>
      <c r="B53" s="49" t="s">
        <v>41</v>
      </c>
      <c r="C53" s="50" t="s">
        <v>89</v>
      </c>
      <c r="D53" s="67"/>
      <c r="E53" s="52">
        <v>1</v>
      </c>
      <c r="F53" s="52">
        <v>1</v>
      </c>
      <c r="G53" s="52">
        <v>1</v>
      </c>
      <c r="H53" s="52">
        <f t="shared" si="4"/>
        <v>1</v>
      </c>
      <c r="I53" s="42">
        <f t="shared" si="5"/>
        <v>1</v>
      </c>
      <c r="J53" s="41" t="s">
        <v>68</v>
      </c>
    </row>
    <row r="54" spans="1:10" s="3" customFormat="1" ht="69.75" customHeight="1">
      <c r="A54" s="16" t="s">
        <v>90</v>
      </c>
      <c r="B54" s="16"/>
      <c r="C54" s="17" t="s">
        <v>35</v>
      </c>
      <c r="D54" s="18" t="s">
        <v>110</v>
      </c>
      <c r="E54" s="19">
        <v>0.87</v>
      </c>
      <c r="F54" s="19">
        <v>1</v>
      </c>
      <c r="G54" s="19">
        <v>0.957</v>
      </c>
      <c r="H54" s="19">
        <f t="shared" si="4"/>
        <v>1.044932079414838</v>
      </c>
      <c r="I54" s="26">
        <f t="shared" si="5"/>
        <v>0.9090909090909091</v>
      </c>
      <c r="J54" s="55" t="s">
        <v>68</v>
      </c>
    </row>
    <row r="55" spans="1:10" s="3" customFormat="1" ht="87" customHeight="1">
      <c r="A55" s="16" t="s">
        <v>92</v>
      </c>
      <c r="B55" s="16"/>
      <c r="C55" s="17" t="s">
        <v>93</v>
      </c>
      <c r="D55" s="18" t="s">
        <v>108</v>
      </c>
      <c r="E55" s="19">
        <v>0.956</v>
      </c>
      <c r="F55" s="19">
        <v>1</v>
      </c>
      <c r="G55" s="19">
        <v>0.984</v>
      </c>
      <c r="H55" s="19">
        <f>F55/G55</f>
        <v>1.016260162601626</v>
      </c>
      <c r="I55" s="26">
        <f>E55*H55</f>
        <v>0.9715447154471545</v>
      </c>
      <c r="J55" s="55" t="s">
        <v>68</v>
      </c>
    </row>
    <row r="56" spans="1:10" s="3" customFormat="1" ht="60.75" customHeight="1">
      <c r="A56" s="16" t="s">
        <v>106</v>
      </c>
      <c r="B56" s="16"/>
      <c r="C56" s="59" t="s">
        <v>80</v>
      </c>
      <c r="D56" s="60" t="s">
        <v>130</v>
      </c>
      <c r="E56" s="19">
        <v>1</v>
      </c>
      <c r="F56" s="19">
        <v>1</v>
      </c>
      <c r="G56" s="19">
        <v>1</v>
      </c>
      <c r="H56" s="19">
        <f>F56/G56</f>
        <v>1</v>
      </c>
      <c r="I56" s="26">
        <f>E56*H56</f>
        <v>1</v>
      </c>
      <c r="J56" s="55" t="s">
        <v>68</v>
      </c>
    </row>
    <row r="57" spans="1:10" s="15" customFormat="1" ht="75" customHeight="1">
      <c r="A57" s="55">
        <v>18</v>
      </c>
      <c r="B57" s="55"/>
      <c r="C57" s="61" t="s">
        <v>23</v>
      </c>
      <c r="D57" s="62" t="s">
        <v>131</v>
      </c>
      <c r="E57" s="26">
        <v>1</v>
      </c>
      <c r="F57" s="26">
        <v>1</v>
      </c>
      <c r="G57" s="26">
        <v>0.702</v>
      </c>
      <c r="H57" s="26">
        <f>F57/G57</f>
        <v>1.4245014245014247</v>
      </c>
      <c r="I57" s="26">
        <f>E57*H57</f>
        <v>1.4245014245014247</v>
      </c>
      <c r="J57" s="55" t="s">
        <v>68</v>
      </c>
    </row>
    <row r="58" spans="1:10" s="15" customFormat="1" ht="88.5" customHeight="1">
      <c r="A58" s="55">
        <v>19</v>
      </c>
      <c r="B58" s="55"/>
      <c r="C58" s="61" t="s">
        <v>105</v>
      </c>
      <c r="D58" s="55" t="s">
        <v>116</v>
      </c>
      <c r="E58" s="42">
        <v>0.843</v>
      </c>
      <c r="F58" s="42">
        <v>1</v>
      </c>
      <c r="G58" s="42">
        <v>1</v>
      </c>
      <c r="H58" s="42">
        <f>F58/G58</f>
        <v>1</v>
      </c>
      <c r="I58" s="26">
        <f>E58*H58</f>
        <v>0.843</v>
      </c>
      <c r="J58" s="55" t="s">
        <v>81</v>
      </c>
    </row>
    <row r="59" spans="4:10" s="2" customFormat="1" ht="15">
      <c r="D59" s="6"/>
      <c r="E59" s="6"/>
      <c r="F59" s="6"/>
      <c r="G59" s="6"/>
      <c r="H59" s="6"/>
      <c r="I59" s="27"/>
      <c r="J59" s="15"/>
    </row>
    <row r="60" spans="1:10" s="2" customFormat="1" ht="30" customHeight="1">
      <c r="A60" s="75" t="s">
        <v>60</v>
      </c>
      <c r="B60" s="75"/>
      <c r="C60" s="75"/>
      <c r="D60" s="6"/>
      <c r="E60" s="48"/>
      <c r="F60" s="76" t="s">
        <v>127</v>
      </c>
      <c r="G60" s="76"/>
      <c r="H60" s="6"/>
      <c r="I60" s="27"/>
      <c r="J60" s="15"/>
    </row>
    <row r="61" spans="4:10" s="2" customFormat="1" ht="15">
      <c r="D61" s="6"/>
      <c r="E61" s="6"/>
      <c r="F61" s="6"/>
      <c r="G61" s="6"/>
      <c r="H61" s="6"/>
      <c r="I61" s="27"/>
      <c r="J61" s="15"/>
    </row>
  </sheetData>
  <sheetProtection/>
  <mergeCells count="19">
    <mergeCell ref="A60:C60"/>
    <mergeCell ref="F60:G60"/>
    <mergeCell ref="H3:H4"/>
    <mergeCell ref="E3:E4"/>
    <mergeCell ref="F3:F4"/>
    <mergeCell ref="D26:D30"/>
    <mergeCell ref="D37:D41"/>
    <mergeCell ref="D7:D12"/>
    <mergeCell ref="D32:D34"/>
    <mergeCell ref="D15:D20"/>
    <mergeCell ref="D52:D53"/>
    <mergeCell ref="G3:G4"/>
    <mergeCell ref="A1:J1"/>
    <mergeCell ref="D22:D23"/>
    <mergeCell ref="I3:I4"/>
    <mergeCell ref="J3:J4"/>
    <mergeCell ref="A3:B3"/>
    <mergeCell ref="C3:C4"/>
    <mergeCell ref="D3:D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="110" zoomScaleNormal="110" zoomScalePageLayoutView="0" workbookViewId="0" topLeftCell="A19">
      <selection activeCell="A24" sqref="A24:B24"/>
    </sheetView>
  </sheetViews>
  <sheetFormatPr defaultColWidth="8.8515625" defaultRowHeight="12.75"/>
  <cols>
    <col min="1" max="1" width="4.7109375" style="33" customWidth="1"/>
    <col min="2" max="2" width="30.57421875" style="13" customWidth="1"/>
    <col min="3" max="3" width="41.57421875" style="21" customWidth="1"/>
    <col min="4" max="4" width="9.00390625" style="12" customWidth="1"/>
    <col min="5" max="5" width="10.8515625" style="23" customWidth="1"/>
    <col min="6" max="6" width="15.57421875" style="1" customWidth="1"/>
    <col min="7" max="16384" width="8.8515625" style="1" customWidth="1"/>
  </cols>
  <sheetData>
    <row r="1" spans="1:5" ht="13.5" customHeight="1">
      <c r="A1" s="70" t="s">
        <v>114</v>
      </c>
      <c r="B1" s="70"/>
      <c r="C1" s="70"/>
      <c r="D1" s="70"/>
      <c r="E1" s="70"/>
    </row>
    <row r="2" ht="9.75" customHeight="1">
      <c r="D2" s="20"/>
    </row>
    <row r="3" spans="1:5" s="31" customFormat="1" ht="89.25" customHeight="1">
      <c r="A3" s="28" t="s">
        <v>78</v>
      </c>
      <c r="B3" s="29" t="s">
        <v>79</v>
      </c>
      <c r="C3" s="32" t="s">
        <v>85</v>
      </c>
      <c r="D3" s="30" t="s">
        <v>73</v>
      </c>
      <c r="E3" s="30" t="s">
        <v>74</v>
      </c>
    </row>
    <row r="4" spans="1:5" s="3" customFormat="1" ht="60">
      <c r="A4" s="37">
        <v>1</v>
      </c>
      <c r="B4" s="38" t="s">
        <v>24</v>
      </c>
      <c r="C4" s="39" t="s">
        <v>109</v>
      </c>
      <c r="D4" s="40">
        <f>SUM(Результаты!I50)</f>
        <v>2.825072886297376</v>
      </c>
      <c r="E4" s="41" t="str">
        <f>Результаты!J50</f>
        <v>высокая</v>
      </c>
    </row>
    <row r="5" spans="1:5" s="3" customFormat="1" ht="45">
      <c r="A5" s="37">
        <v>2</v>
      </c>
      <c r="B5" s="38" t="s">
        <v>31</v>
      </c>
      <c r="C5" s="39" t="s">
        <v>108</v>
      </c>
      <c r="D5" s="42">
        <f>SUM(Результаты!I42)</f>
        <v>1.536101141924959</v>
      </c>
      <c r="E5" s="43" t="str">
        <f>Результаты!J42</f>
        <v>высокая</v>
      </c>
    </row>
    <row r="6" spans="1:5" s="3" customFormat="1" ht="44.25">
      <c r="A6" s="7">
        <v>3</v>
      </c>
      <c r="B6" s="38" t="str">
        <f>Результаты!C57</f>
        <v>Профилактика правонарушений</v>
      </c>
      <c r="C6" s="39" t="s">
        <v>115</v>
      </c>
      <c r="D6" s="42">
        <f>Результаты!I57</f>
        <v>1.4245014245014247</v>
      </c>
      <c r="E6" s="41" t="str">
        <f>Результаты!J57</f>
        <v>высокая</v>
      </c>
    </row>
    <row r="7" spans="1:5" s="3" customFormat="1" ht="73.5">
      <c r="A7" s="37">
        <v>4</v>
      </c>
      <c r="B7" s="38" t="s">
        <v>25</v>
      </c>
      <c r="C7" s="39" t="s">
        <v>126</v>
      </c>
      <c r="D7" s="42">
        <f>SUM(Результаты!I35)</f>
        <v>1.228360902255639</v>
      </c>
      <c r="E7" s="43" t="str">
        <f>Результаты!J35</f>
        <v>высокая</v>
      </c>
    </row>
    <row r="8" spans="1:5" s="4" customFormat="1" ht="62.25" customHeight="1">
      <c r="A8" s="37">
        <v>5</v>
      </c>
      <c r="B8" s="38" t="s">
        <v>38</v>
      </c>
      <c r="C8" s="39" t="s">
        <v>116</v>
      </c>
      <c r="D8" s="42">
        <f>SUM(Результаты!I47)</f>
        <v>1.2150668286755772</v>
      </c>
      <c r="E8" s="41" t="str">
        <f>Результаты!J47</f>
        <v>высокая</v>
      </c>
    </row>
    <row r="9" spans="1:5" s="3" customFormat="1" ht="60">
      <c r="A9" s="37">
        <v>6</v>
      </c>
      <c r="B9" s="38" t="s">
        <v>83</v>
      </c>
      <c r="C9" s="39" t="s">
        <v>117</v>
      </c>
      <c r="D9" s="40">
        <f>SUM(Результаты!I48)</f>
        <v>1.0775862068965516</v>
      </c>
      <c r="E9" s="43" t="str">
        <f>Результаты!J48</f>
        <v>высокая</v>
      </c>
    </row>
    <row r="10" spans="1:5" s="3" customFormat="1" ht="43.5">
      <c r="A10" s="37">
        <v>7</v>
      </c>
      <c r="B10" s="38" t="s">
        <v>34</v>
      </c>
      <c r="C10" s="39" t="s">
        <v>118</v>
      </c>
      <c r="D10" s="40">
        <f>SUM(Результаты!I51)</f>
        <v>1.0030090270812437</v>
      </c>
      <c r="E10" s="43" t="str">
        <f>Результаты!J51</f>
        <v>высокая</v>
      </c>
    </row>
    <row r="11" spans="1:5" s="3" customFormat="1" ht="90">
      <c r="A11" s="37">
        <v>8</v>
      </c>
      <c r="B11" s="38" t="str">
        <f>Результаты!C31</f>
        <v>Развитие гражданской обороны, системы предупреждения и ликвидации последствий чрезвычайных ситуаций, реализация мер пожарной безопасности </v>
      </c>
      <c r="C11" s="39" t="s">
        <v>119</v>
      </c>
      <c r="D11" s="42">
        <f>SUM(Результаты!I31)</f>
        <v>1</v>
      </c>
      <c r="E11" s="43" t="str">
        <f>Результаты!J31</f>
        <v>высокая</v>
      </c>
    </row>
    <row r="12" spans="1:5" s="3" customFormat="1" ht="43.5">
      <c r="A12" s="7">
        <v>8</v>
      </c>
      <c r="B12" s="38" t="str">
        <f>Результаты!C56</f>
        <v>Развитие туризма</v>
      </c>
      <c r="C12" s="39" t="s">
        <v>120</v>
      </c>
      <c r="D12" s="42">
        <f>Результаты!I56</f>
        <v>1</v>
      </c>
      <c r="E12" s="41" t="str">
        <f>Результаты!J56</f>
        <v>высокая</v>
      </c>
    </row>
    <row r="13" spans="1:5" ht="120">
      <c r="A13" s="37">
        <v>9</v>
      </c>
      <c r="B13" s="38" t="s">
        <v>84</v>
      </c>
      <c r="C13" s="39" t="s">
        <v>121</v>
      </c>
      <c r="D13" s="40">
        <f>SUM(Результаты!I49)</f>
        <v>0.998</v>
      </c>
      <c r="E13" s="43" t="str">
        <f>Результаты!J49</f>
        <v>высокая</v>
      </c>
    </row>
    <row r="14" spans="1:5" ht="59.25">
      <c r="A14" s="37">
        <v>10</v>
      </c>
      <c r="B14" s="38" t="s">
        <v>32</v>
      </c>
      <c r="C14" s="39" t="s">
        <v>122</v>
      </c>
      <c r="D14" s="42">
        <f>SUM(Результаты!I43)</f>
        <v>0.9949238578680202</v>
      </c>
      <c r="E14" s="43" t="str">
        <f>Результаты!J43</f>
        <v>высокая</v>
      </c>
    </row>
    <row r="15" spans="1:5" ht="60">
      <c r="A15" s="37">
        <v>10</v>
      </c>
      <c r="B15" s="38" t="str">
        <f>Результаты!C13</f>
        <v>Создание условий для развития физической культуры и спорта, формирование здорового образа жизни населения </v>
      </c>
      <c r="C15" s="39" t="s">
        <v>128</v>
      </c>
      <c r="D15" s="42">
        <f>SUM(Результаты!I13)</f>
        <v>0.9949186991869919</v>
      </c>
      <c r="E15" s="43" t="str">
        <f>Результаты!J13</f>
        <v>высокая</v>
      </c>
    </row>
    <row r="16" spans="1:5" ht="43.5">
      <c r="A16" s="37">
        <v>11</v>
      </c>
      <c r="B16" s="38" t="s">
        <v>93</v>
      </c>
      <c r="C16" s="39" t="s">
        <v>108</v>
      </c>
      <c r="D16" s="40">
        <f>SUM(Результаты!I55)</f>
        <v>0.9715447154471545</v>
      </c>
      <c r="E16" s="43" t="str">
        <f>Результаты!J55</f>
        <v>высокая</v>
      </c>
    </row>
    <row r="17" spans="1:5" ht="44.25">
      <c r="A17" s="37">
        <v>12</v>
      </c>
      <c r="B17" s="38" t="s">
        <v>12</v>
      </c>
      <c r="C17" s="39" t="s">
        <v>123</v>
      </c>
      <c r="D17" s="42">
        <f>SUM(Результаты!I14)</f>
        <v>0.9629032258064515</v>
      </c>
      <c r="E17" s="41" t="str">
        <f>Результаты!J14</f>
        <v>высокая</v>
      </c>
    </row>
    <row r="18" spans="1:5" s="44" customFormat="1" ht="59.25">
      <c r="A18" s="37">
        <v>13</v>
      </c>
      <c r="B18" s="38" t="s">
        <v>5</v>
      </c>
      <c r="C18" s="39" t="s">
        <v>124</v>
      </c>
      <c r="D18" s="42">
        <f>SUM(Результаты!I6)</f>
        <v>0.9512448132780085</v>
      </c>
      <c r="E18" s="43" t="str">
        <f>Результаты!J6</f>
        <v>высокая</v>
      </c>
    </row>
    <row r="19" spans="1:5" s="45" customFormat="1" ht="45">
      <c r="A19" s="37">
        <v>14</v>
      </c>
      <c r="B19" s="38" t="s">
        <v>18</v>
      </c>
      <c r="C19" s="39" t="s">
        <v>120</v>
      </c>
      <c r="D19" s="42">
        <f>SUM(Результаты!I25)</f>
        <v>0.944</v>
      </c>
      <c r="E19" s="43" t="str">
        <f>Результаты!J25</f>
        <v>высокая</v>
      </c>
    </row>
    <row r="20" spans="1:5" s="36" customFormat="1" ht="59.25">
      <c r="A20" s="37">
        <v>15</v>
      </c>
      <c r="B20" s="38" t="s">
        <v>14</v>
      </c>
      <c r="C20" s="39" t="s">
        <v>125</v>
      </c>
      <c r="D20" s="42">
        <f>SUM(Результаты!I21)</f>
        <v>0.9423076923076924</v>
      </c>
      <c r="E20" s="43" t="str">
        <f>Результаты!J21</f>
        <v>высокая</v>
      </c>
    </row>
    <row r="21" spans="1:5" ht="45">
      <c r="A21" s="37">
        <v>16</v>
      </c>
      <c r="B21" s="38" t="s">
        <v>35</v>
      </c>
      <c r="C21" s="39" t="s">
        <v>110</v>
      </c>
      <c r="D21" s="40">
        <f>SUM(Результаты!I54)</f>
        <v>0.9090909090909091</v>
      </c>
      <c r="E21" s="41" t="str">
        <f>Результаты!J54</f>
        <v>высокая</v>
      </c>
    </row>
    <row r="22" spans="1:5" ht="60">
      <c r="A22" s="7">
        <v>17</v>
      </c>
      <c r="B22" s="38" t="str">
        <f>Результаты!C58</f>
        <v>Гармонизация межнациональных отношений, профилактика терроризма и экстремизма</v>
      </c>
      <c r="C22" s="39" t="s">
        <v>121</v>
      </c>
      <c r="D22" s="42">
        <f>Результаты!I58</f>
        <v>0.843</v>
      </c>
      <c r="E22" s="41" t="str">
        <f>Результаты!J58</f>
        <v>средняя</v>
      </c>
    </row>
    <row r="23" spans="1:5" ht="15">
      <c r="A23" s="34"/>
      <c r="B23" s="46"/>
      <c r="C23" s="6"/>
      <c r="D23" s="14"/>
      <c r="E23" s="47"/>
    </row>
    <row r="24" spans="1:5" ht="30.75" customHeight="1">
      <c r="A24" s="75" t="s">
        <v>60</v>
      </c>
      <c r="B24" s="75"/>
      <c r="C24" s="78" t="s">
        <v>127</v>
      </c>
      <c r="D24" s="78"/>
      <c r="E24" s="47"/>
    </row>
    <row r="25" spans="1:5" ht="15">
      <c r="A25" s="34"/>
      <c r="B25" s="25"/>
      <c r="C25" s="22"/>
      <c r="D25" s="14"/>
      <c r="E25" s="24"/>
    </row>
    <row r="26" spans="1:5" ht="15">
      <c r="A26" s="34"/>
      <c r="B26" s="25"/>
      <c r="C26" s="22"/>
      <c r="D26" s="14"/>
      <c r="E26" s="24"/>
    </row>
    <row r="27" spans="1:5" ht="15">
      <c r="A27" s="34"/>
      <c r="B27" s="25"/>
      <c r="C27" s="22"/>
      <c r="D27" s="14"/>
      <c r="E27" s="24"/>
    </row>
    <row r="28" spans="1:5" ht="15">
      <c r="A28" s="34"/>
      <c r="B28" s="25"/>
      <c r="C28" s="22"/>
      <c r="D28" s="14"/>
      <c r="E28" s="24"/>
    </row>
    <row r="29" spans="1:5" ht="15">
      <c r="A29" s="34"/>
      <c r="B29" s="25"/>
      <c r="C29" s="22"/>
      <c r="D29" s="14"/>
      <c r="E29" s="24"/>
    </row>
    <row r="30" spans="1:5" ht="15">
      <c r="A30" s="34"/>
      <c r="B30" s="25"/>
      <c r="C30" s="22"/>
      <c r="D30" s="14"/>
      <c r="E30" s="24"/>
    </row>
    <row r="31" spans="1:5" ht="15">
      <c r="A31" s="34"/>
      <c r="B31" s="25"/>
      <c r="C31" s="22"/>
      <c r="D31" s="35"/>
      <c r="E31" s="24"/>
    </row>
    <row r="32" spans="1:5" ht="15">
      <c r="A32" s="34"/>
      <c r="B32" s="25"/>
      <c r="C32" s="22"/>
      <c r="D32" s="14"/>
      <c r="E32" s="24"/>
    </row>
    <row r="33" spans="1:5" ht="15">
      <c r="A33" s="34"/>
      <c r="B33" s="25"/>
      <c r="C33" s="22"/>
      <c r="D33" s="14"/>
      <c r="E33" s="24"/>
    </row>
    <row r="34" spans="1:5" ht="15">
      <c r="A34" s="34"/>
      <c r="B34" s="25"/>
      <c r="C34" s="22"/>
      <c r="D34" s="14"/>
      <c r="E34" s="24"/>
    </row>
    <row r="35" spans="1:5" ht="15">
      <c r="A35" s="34"/>
      <c r="B35" s="25"/>
      <c r="C35" s="22"/>
      <c r="D35" s="14"/>
      <c r="E35" s="24"/>
    </row>
  </sheetData>
  <sheetProtection/>
  <mergeCells count="3">
    <mergeCell ref="A1:E1"/>
    <mergeCell ref="A24:B24"/>
    <mergeCell ref="C24:D2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2023-03-29T11:25:27Z</cp:lastPrinted>
  <dcterms:created xsi:type="dcterms:W3CDTF">1996-10-08T23:32:33Z</dcterms:created>
  <dcterms:modified xsi:type="dcterms:W3CDTF">2023-03-29T13:02:15Z</dcterms:modified>
  <cp:category/>
  <cp:version/>
  <cp:contentType/>
  <cp:contentStatus/>
</cp:coreProperties>
</file>